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ON\Downloads\"/>
    </mc:Choice>
  </mc:AlternateContent>
  <bookViews>
    <workbookView xWindow="0" yWindow="0" windowWidth="20490" windowHeight="7755" activeTab="1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18" i="2" l="1"/>
  <c r="B19" i="2" s="1"/>
  <c r="D27" i="2"/>
  <c r="D25" i="2"/>
  <c r="D23" i="2"/>
  <c r="D21" i="2"/>
  <c r="F25" i="1" l="1"/>
  <c r="D23" i="1"/>
  <c r="D22" i="1"/>
  <c r="D26" i="1" s="1"/>
  <c r="D29" i="1" s="1"/>
  <c r="D18" i="1"/>
  <c r="D16" i="1"/>
  <c r="D14" i="1"/>
  <c r="D11" i="1"/>
</calcChain>
</file>

<file path=xl/sharedStrings.xml><?xml version="1.0" encoding="utf-8"?>
<sst xmlns="http://schemas.openxmlformats.org/spreadsheetml/2006/main" count="39" uniqueCount="33">
  <si>
    <t>LIQUIDACION BETTY</t>
  </si>
  <si>
    <t>INGRESO</t>
  </si>
  <si>
    <t>RETIRO</t>
  </si>
  <si>
    <t>TOTAL DIAS</t>
  </si>
  <si>
    <t>DIAS</t>
  </si>
  <si>
    <t>SUELDO BASICO</t>
  </si>
  <si>
    <t>CESANTIAS</t>
  </si>
  <si>
    <t>(420000*268)/360</t>
  </si>
  <si>
    <t>INTERESES CESANTIAS</t>
  </si>
  <si>
    <t>(420000*268)*0,12/360</t>
  </si>
  <si>
    <t>VACACIONES</t>
  </si>
  <si>
    <t>(420000*15)/30</t>
  </si>
  <si>
    <t>QUICENA</t>
  </si>
  <si>
    <t>AUX TRASNPORTE</t>
  </si>
  <si>
    <t>SEGURIDAD SOCIAL</t>
  </si>
  <si>
    <t>ROSALBA</t>
  </si>
  <si>
    <t>PRESTAMO</t>
  </si>
  <si>
    <t>TOTAL</t>
  </si>
  <si>
    <t xml:space="preserve"> LUZ ENITH OSORIO</t>
  </si>
  <si>
    <t>SUBSIDIO TRANSPORTE</t>
  </si>
  <si>
    <t>TOTAL SUELDO BÁSICO</t>
  </si>
  <si>
    <t>(648000*365)/365</t>
  </si>
  <si>
    <t>(648000*365)*0,12/365</t>
  </si>
  <si>
    <t>(648000*15)/30</t>
  </si>
  <si>
    <t>LIQUIDACION EMPLEADA DOMÉSTICA</t>
  </si>
  <si>
    <t>LUZ ENITH OSORIO</t>
  </si>
  <si>
    <t>FECHA INGRESO</t>
  </si>
  <si>
    <t>FECHA RETIRO</t>
  </si>
  <si>
    <t>Recibí a conformidad</t>
  </si>
  <si>
    <t>C.C.</t>
  </si>
  <si>
    <t>C.C. 28.554.145</t>
  </si>
  <si>
    <t>SON CIENTO CUATRO MIL NOVECIENTOS SETENTA Y SEIS PESOS M/CTE</t>
  </si>
  <si>
    <t>IBAGUÉ DICIEMBRE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</si>
</sst>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5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164" fontId="2" fillId="0" borderId="0" xfId="1" applyNumberFormat="1" applyFont="1"/>
    <xf numFmtId="164" fontId="3" fillId="0" borderId="0" xfId="1" applyNumberFormat="1" applyFont="1"/>
    <xf numFmtId="164" fontId="3" fillId="0" borderId="0" xfId="0" applyNumberFormat="1" applyFont="1"/>
    <xf numFmtId="15" fontId="3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topLeftCell="A17" workbookViewId="0">
      <selection sqref="A1:F32"/>
    </sheetView>
  </sheetViews>
  <sheetFormatPr baseColWidth="10" defaultRowHeight="15" x14ac:dyDescent="0.25"/>
  <cols>
    <col min="2" max="2" width="11.5703125" bestFit="1" customWidth="1"/>
    <col min="4" max="4" width="11.5703125" bestFit="1" customWidth="1"/>
  </cols>
  <sheetData>
    <row r="2" spans="1:4" x14ac:dyDescent="0.25">
      <c r="D2">
        <v>30</v>
      </c>
    </row>
    <row r="3" spans="1:4" x14ac:dyDescent="0.25">
      <c r="D3">
        <v>31</v>
      </c>
    </row>
    <row r="4" spans="1:4" x14ac:dyDescent="0.25">
      <c r="A4" t="s">
        <v>0</v>
      </c>
      <c r="D4">
        <v>31</v>
      </c>
    </row>
    <row r="5" spans="1:4" x14ac:dyDescent="0.25">
      <c r="D5">
        <v>29</v>
      </c>
    </row>
    <row r="6" spans="1:4" x14ac:dyDescent="0.25">
      <c r="D6">
        <v>31</v>
      </c>
    </row>
    <row r="7" spans="1:4" x14ac:dyDescent="0.25">
      <c r="A7" t="s">
        <v>1</v>
      </c>
      <c r="B7" s="1">
        <v>40847</v>
      </c>
      <c r="D7">
        <v>30</v>
      </c>
    </row>
    <row r="8" spans="1:4" x14ac:dyDescent="0.25">
      <c r="A8" t="s">
        <v>2</v>
      </c>
      <c r="B8" s="1">
        <v>41146</v>
      </c>
      <c r="D8">
        <v>31</v>
      </c>
    </row>
    <row r="9" spans="1:4" x14ac:dyDescent="0.25">
      <c r="A9" t="s">
        <v>3</v>
      </c>
      <c r="B9">
        <v>268</v>
      </c>
      <c r="C9" t="s">
        <v>4</v>
      </c>
      <c r="D9">
        <v>30</v>
      </c>
    </row>
    <row r="10" spans="1:4" x14ac:dyDescent="0.25">
      <c r="D10">
        <v>25</v>
      </c>
    </row>
    <row r="11" spans="1:4" x14ac:dyDescent="0.25">
      <c r="D11">
        <f>SUM(D2:D10)</f>
        <v>268</v>
      </c>
    </row>
    <row r="12" spans="1:4" x14ac:dyDescent="0.25">
      <c r="A12" t="s">
        <v>5</v>
      </c>
      <c r="B12" s="2">
        <v>420000</v>
      </c>
    </row>
    <row r="14" spans="1:4" x14ac:dyDescent="0.25">
      <c r="A14" t="s">
        <v>6</v>
      </c>
      <c r="B14" t="s">
        <v>7</v>
      </c>
      <c r="D14" s="2">
        <f>+(420000*268)/360</f>
        <v>312666.66666666669</v>
      </c>
    </row>
    <row r="16" spans="1:4" x14ac:dyDescent="0.25">
      <c r="A16" t="s">
        <v>8</v>
      </c>
      <c r="B16" t="s">
        <v>9</v>
      </c>
      <c r="D16" s="2">
        <f>+(420000*268)*0.12/360</f>
        <v>37520</v>
      </c>
    </row>
    <row r="18" spans="1:6" x14ac:dyDescent="0.25">
      <c r="A18" t="s">
        <v>10</v>
      </c>
      <c r="B18" t="s">
        <v>11</v>
      </c>
      <c r="D18" s="2">
        <f>+(420000*15)/30</f>
        <v>210000</v>
      </c>
    </row>
    <row r="20" spans="1:6" x14ac:dyDescent="0.25">
      <c r="D20" s="2"/>
    </row>
    <row r="22" spans="1:6" x14ac:dyDescent="0.25">
      <c r="A22" t="s">
        <v>12</v>
      </c>
      <c r="D22" s="2">
        <f>(420000*10)/30</f>
        <v>140000</v>
      </c>
      <c r="F22">
        <v>215000</v>
      </c>
    </row>
    <row r="23" spans="1:6" x14ac:dyDescent="0.25">
      <c r="A23" t="s">
        <v>13</v>
      </c>
      <c r="D23" s="2">
        <f>(30000*10)/15</f>
        <v>20000</v>
      </c>
      <c r="F23">
        <v>30000</v>
      </c>
    </row>
    <row r="24" spans="1:6" x14ac:dyDescent="0.25">
      <c r="A24" t="s">
        <v>14</v>
      </c>
      <c r="D24">
        <v>30000</v>
      </c>
      <c r="F24">
        <v>30000</v>
      </c>
    </row>
    <row r="25" spans="1:6" x14ac:dyDescent="0.25">
      <c r="F25">
        <f>SUM(F22:F24)</f>
        <v>275000</v>
      </c>
    </row>
    <row r="26" spans="1:6" x14ac:dyDescent="0.25">
      <c r="D26" s="3">
        <f>+D22+D23+D24+D14+D16+D18</f>
        <v>750186.66666666674</v>
      </c>
    </row>
    <row r="27" spans="1:6" x14ac:dyDescent="0.25">
      <c r="A27" t="s">
        <v>15</v>
      </c>
      <c r="C27" s="2">
        <v>50000</v>
      </c>
    </row>
    <row r="28" spans="1:6" x14ac:dyDescent="0.25">
      <c r="A28" t="s">
        <v>16</v>
      </c>
      <c r="C28" s="2">
        <v>100000</v>
      </c>
    </row>
    <row r="29" spans="1:6" x14ac:dyDescent="0.25">
      <c r="D29" s="3">
        <f>+D26-C28-C27</f>
        <v>600186.66666666674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E39"/>
  <sheetViews>
    <sheetView tabSelected="1" workbookViewId="0">
      <selection activeCell="C7" sqref="C7"/>
    </sheetView>
  </sheetViews>
  <sheetFormatPr baseColWidth="10" defaultRowHeight="15" x14ac:dyDescent="0.25"/>
  <cols>
    <col min="1" max="1" width="29.140625" customWidth="1"/>
    <col min="2" max="2" width="12.7109375" bestFit="1" customWidth="1"/>
    <col min="3" max="3" width="19.5703125" customWidth="1"/>
    <col min="4" max="4" width="13.140625" bestFit="1" customWidth="1"/>
  </cols>
  <sheetData>
    <row r="7" spans="1:3" ht="18.75" x14ac:dyDescent="0.3">
      <c r="A7" s="5" t="s">
        <v>32</v>
      </c>
    </row>
    <row r="9" spans="1:3" ht="18.75" x14ac:dyDescent="0.3">
      <c r="A9" s="6" t="s">
        <v>24</v>
      </c>
    </row>
    <row r="10" spans="1:3" ht="18.75" x14ac:dyDescent="0.3">
      <c r="A10" s="6" t="s">
        <v>25</v>
      </c>
    </row>
    <row r="11" spans="1:3" x14ac:dyDescent="0.25">
      <c r="A11" t="s">
        <v>30</v>
      </c>
    </row>
    <row r="13" spans="1:3" ht="18.75" x14ac:dyDescent="0.3">
      <c r="A13" s="5" t="s">
        <v>26</v>
      </c>
      <c r="B13" s="10">
        <v>41640</v>
      </c>
      <c r="C13" s="5"/>
    </row>
    <row r="14" spans="1:3" ht="18.75" x14ac:dyDescent="0.3">
      <c r="A14" s="5" t="s">
        <v>27</v>
      </c>
      <c r="B14" s="10">
        <v>42004</v>
      </c>
      <c r="C14" s="5"/>
    </row>
    <row r="15" spans="1:3" ht="18.75" x14ac:dyDescent="0.3">
      <c r="A15" s="5" t="s">
        <v>3</v>
      </c>
      <c r="B15" s="5">
        <v>365</v>
      </c>
      <c r="C15" s="5" t="s">
        <v>4</v>
      </c>
    </row>
    <row r="17" spans="1:5" ht="18.75" x14ac:dyDescent="0.3">
      <c r="A17" s="5" t="s">
        <v>5</v>
      </c>
      <c r="B17" s="8">
        <v>60000</v>
      </c>
      <c r="C17" s="5"/>
      <c r="D17" s="5"/>
      <c r="E17" s="5"/>
    </row>
    <row r="18" spans="1:5" ht="18.75" x14ac:dyDescent="0.3">
      <c r="A18" s="5" t="s">
        <v>19</v>
      </c>
      <c r="B18" s="8">
        <f>(72000/30)*2</f>
        <v>4800</v>
      </c>
      <c r="C18" s="5"/>
      <c r="D18" s="5"/>
      <c r="E18" s="5"/>
    </row>
    <row r="19" spans="1:5" ht="18.75" x14ac:dyDescent="0.3">
      <c r="A19" s="5" t="s">
        <v>20</v>
      </c>
      <c r="B19" s="9">
        <f>SUM(B17:B18)</f>
        <v>64800</v>
      </c>
      <c r="C19" s="5"/>
      <c r="D19" s="5"/>
      <c r="E19" s="5"/>
    </row>
    <row r="20" spans="1:5" ht="18.75" x14ac:dyDescent="0.3">
      <c r="A20" s="5"/>
      <c r="B20" s="9"/>
      <c r="C20" s="5"/>
      <c r="D20" s="5"/>
      <c r="E20" s="5"/>
    </row>
    <row r="21" spans="1:5" ht="18.75" x14ac:dyDescent="0.3">
      <c r="A21" s="5" t="s">
        <v>6</v>
      </c>
      <c r="B21" s="5" t="s">
        <v>21</v>
      </c>
      <c r="C21" s="5"/>
      <c r="D21" s="8">
        <f>+(64800*365)/365</f>
        <v>64800</v>
      </c>
      <c r="E21" s="5"/>
    </row>
    <row r="22" spans="1:5" ht="18.75" x14ac:dyDescent="0.3">
      <c r="A22" s="5"/>
      <c r="B22" s="5"/>
      <c r="C22" s="5"/>
      <c r="D22" s="5"/>
      <c r="E22" s="5"/>
    </row>
    <row r="23" spans="1:5" ht="18.75" x14ac:dyDescent="0.3">
      <c r="A23" s="5" t="s">
        <v>8</v>
      </c>
      <c r="B23" s="5" t="s">
        <v>22</v>
      </c>
      <c r="C23" s="5"/>
      <c r="D23" s="8">
        <f>+(64800*365)*0.12/365</f>
        <v>7776</v>
      </c>
      <c r="E23" s="5"/>
    </row>
    <row r="24" spans="1:5" ht="18.75" x14ac:dyDescent="0.3">
      <c r="A24" s="5"/>
      <c r="B24" s="5"/>
      <c r="C24" s="5"/>
      <c r="D24" s="5"/>
      <c r="E24" s="5"/>
    </row>
    <row r="25" spans="1:5" ht="18.75" x14ac:dyDescent="0.3">
      <c r="A25" s="5" t="s">
        <v>10</v>
      </c>
      <c r="B25" s="5" t="s">
        <v>23</v>
      </c>
      <c r="C25" s="5"/>
      <c r="D25" s="8">
        <f>+(64800*15)/30</f>
        <v>32400</v>
      </c>
      <c r="E25" s="5"/>
    </row>
    <row r="26" spans="1:5" ht="18.75" x14ac:dyDescent="0.3">
      <c r="A26" s="5"/>
      <c r="B26" s="5"/>
      <c r="C26" s="5"/>
      <c r="D26" s="5"/>
      <c r="E26" s="5"/>
    </row>
    <row r="27" spans="1:5" ht="21" x14ac:dyDescent="0.35">
      <c r="A27" s="5"/>
      <c r="B27" s="5"/>
      <c r="C27" s="4" t="s">
        <v>17</v>
      </c>
      <c r="D27" s="7">
        <f>SUM(D21:D25)</f>
        <v>104976</v>
      </c>
      <c r="E27" s="5"/>
    </row>
    <row r="28" spans="1:5" ht="18.75" x14ac:dyDescent="0.3">
      <c r="A28" s="5" t="s">
        <v>31</v>
      </c>
      <c r="B28" s="5"/>
      <c r="C28" s="5"/>
      <c r="D28" s="5"/>
      <c r="E28" s="5"/>
    </row>
    <row r="29" spans="1:5" ht="18.75" x14ac:dyDescent="0.3">
      <c r="A29" s="5"/>
      <c r="B29" s="5"/>
      <c r="C29" s="5"/>
      <c r="D29" s="8"/>
      <c r="E29" s="5"/>
    </row>
    <row r="30" spans="1:5" ht="18.75" x14ac:dyDescent="0.3">
      <c r="A30" s="5"/>
      <c r="B30" s="5"/>
      <c r="C30" s="5"/>
      <c r="D30" s="8"/>
      <c r="E30" s="5"/>
    </row>
    <row r="31" spans="1:5" ht="18.75" x14ac:dyDescent="0.3">
      <c r="A31" s="5"/>
      <c r="B31" s="5"/>
      <c r="C31" s="5"/>
      <c r="D31" s="8"/>
      <c r="E31" s="5"/>
    </row>
    <row r="32" spans="1:5" ht="18.75" x14ac:dyDescent="0.3">
      <c r="A32" s="5"/>
      <c r="B32" s="5"/>
      <c r="C32" s="5"/>
      <c r="D32" s="8"/>
      <c r="E32" s="5"/>
    </row>
    <row r="33" spans="1:5" ht="18.75" x14ac:dyDescent="0.3">
      <c r="A33" s="5"/>
      <c r="B33" s="5"/>
      <c r="C33" s="5"/>
      <c r="D33" s="8"/>
      <c r="E33" s="5"/>
    </row>
    <row r="34" spans="1:5" ht="18.75" x14ac:dyDescent="0.3">
      <c r="A34" s="5"/>
      <c r="B34" s="5"/>
      <c r="C34" s="5"/>
      <c r="D34" s="5"/>
      <c r="E34" s="5"/>
    </row>
    <row r="35" spans="1:5" ht="18.75" x14ac:dyDescent="0.3">
      <c r="A35" s="5"/>
      <c r="B35" s="5"/>
      <c r="C35" s="5"/>
      <c r="D35" s="9"/>
      <c r="E35" s="5"/>
    </row>
    <row r="36" spans="1:5" ht="18.75" x14ac:dyDescent="0.3">
      <c r="A36" s="5" t="s">
        <v>28</v>
      </c>
      <c r="B36" s="5"/>
      <c r="C36" s="5"/>
      <c r="D36" s="9"/>
      <c r="E36" s="5"/>
    </row>
    <row r="37" spans="1:5" ht="18.75" x14ac:dyDescent="0.3">
      <c r="A37" s="5" t="s">
        <v>18</v>
      </c>
      <c r="B37" s="5"/>
      <c r="C37" s="8"/>
      <c r="D37" s="5"/>
      <c r="E37" s="5"/>
    </row>
    <row r="38" spans="1:5" ht="18.75" x14ac:dyDescent="0.3">
      <c r="A38" s="5" t="s">
        <v>29</v>
      </c>
      <c r="B38" s="5"/>
      <c r="C38" s="8"/>
      <c r="D38" s="5"/>
      <c r="E38" s="5"/>
    </row>
    <row r="39" spans="1:5" x14ac:dyDescent="0.25">
      <c r="D39" s="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PLANEACION</cp:lastModifiedBy>
  <cp:lastPrinted>2014-12-10T22:56:20Z</cp:lastPrinted>
  <dcterms:created xsi:type="dcterms:W3CDTF">2012-08-06T16:15:49Z</dcterms:created>
  <dcterms:modified xsi:type="dcterms:W3CDTF">2014-12-10T23:06:15Z</dcterms:modified>
</cp:coreProperties>
</file>